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204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E21" i="1"/>
  <c r="D16"/>
  <c r="E16"/>
  <c r="F16"/>
  <c r="G16"/>
  <c r="C16"/>
  <c r="C15"/>
  <c r="D15"/>
  <c r="D17"/>
  <c r="D18"/>
  <c r="E15"/>
  <c r="F15"/>
  <c r="F17"/>
  <c r="F18"/>
  <c r="G15"/>
  <c r="C17"/>
  <c r="G17"/>
  <c r="G18"/>
  <c r="E17"/>
  <c r="E18"/>
  <c r="C18"/>
  <c r="C21"/>
</calcChain>
</file>

<file path=xl/comments1.xml><?xml version="1.0" encoding="utf-8"?>
<comments xmlns="http://schemas.openxmlformats.org/spreadsheetml/2006/main">
  <authors>
    <author>Michal Vozábal, ÚJV-EGP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Michal Vozábal, ÚJV-EGP:</t>
        </r>
        <r>
          <rPr>
            <sz val="9"/>
            <color indexed="81"/>
            <rFont val="Tahoma"/>
            <family val="2"/>
            <charset val="238"/>
          </rPr>
          <t xml:space="preserve">
malý vliv - volat budeme většinou v pracovní době 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Michal Vozábal, ÚJV-EGP: </t>
        </r>
        <r>
          <rPr>
            <sz val="9"/>
            <color indexed="81"/>
            <rFont val="Tahoma"/>
            <family val="2"/>
            <charset val="238"/>
          </rPr>
          <t xml:space="preserve">
sleva na 1 rok zaúčtována do zhodnocení nákladů
malý vliv - volat budeme většinou v pracovní době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Michal Vozábal, ÚJV-EGP:</t>
        </r>
        <r>
          <rPr>
            <sz val="9"/>
            <color indexed="81"/>
            <rFont val="Tahoma"/>
            <family val="2"/>
            <charset val="238"/>
          </rPr>
          <t xml:space="preserve">
malý vliv - volat budeme na různé operátory
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Michal Vozábal, ÚJV-EGP:</t>
        </r>
        <r>
          <rPr>
            <sz val="9"/>
            <color indexed="81"/>
            <rFont val="Tahoma"/>
            <family val="2"/>
            <charset val="238"/>
          </rPr>
          <t xml:space="preserve">
sleva započítána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Michal Vozábal, ÚJV-EGP:</t>
        </r>
        <r>
          <rPr>
            <sz val="9"/>
            <color indexed="81"/>
            <rFont val="Tahoma"/>
            <family val="2"/>
            <charset val="238"/>
          </rPr>
          <t xml:space="preserve">
sleva započítána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Michal Vozábal, ÚJV-EGP:</t>
        </r>
        <r>
          <rPr>
            <sz val="9"/>
            <color indexed="81"/>
            <rFont val="Tahoma"/>
            <family val="2"/>
            <charset val="238"/>
          </rPr>
          <t xml:space="preserve">
možno měnit dle potřeby
automaticky se vše přepočítá
</t>
        </r>
      </text>
    </comment>
  </commentList>
</comments>
</file>

<file path=xl/sharedStrings.xml><?xml version="1.0" encoding="utf-8"?>
<sst xmlns="http://schemas.openxmlformats.org/spreadsheetml/2006/main" count="33" uniqueCount="32">
  <si>
    <t>O2</t>
  </si>
  <si>
    <t>T-mobile</t>
  </si>
  <si>
    <t>Vodafone</t>
  </si>
  <si>
    <t>název tarifu</t>
  </si>
  <si>
    <t>Neon S</t>
  </si>
  <si>
    <t>bonus</t>
  </si>
  <si>
    <t>volaní  na O2 o vikendu zdarma</t>
  </si>
  <si>
    <t>Neon M</t>
  </si>
  <si>
    <t>Přátelé</t>
  </si>
  <si>
    <t>5 čísel T-mobile zdarma</t>
  </si>
  <si>
    <t>10% sleva přes internetovou správu</t>
  </si>
  <si>
    <t>1 rok jen 360 (zrízení po internetu) volaní,SMS, MMS  na O2 o vikendu zdarma</t>
  </si>
  <si>
    <t>operátor</t>
  </si>
  <si>
    <t>Tarif</t>
  </si>
  <si>
    <t xml:space="preserve">Volání nad paušál </t>
  </si>
  <si>
    <t>Celkem</t>
  </si>
  <si>
    <t>Nejlevnější tarif</t>
  </si>
  <si>
    <t>minut</t>
  </si>
  <si>
    <t>"50"</t>
  </si>
  <si>
    <t>"125"</t>
  </si>
  <si>
    <t>vyrobil</t>
  </si>
  <si>
    <t>dne</t>
  </si>
  <si>
    <t>Porovnání tarifů mobilních operátorů pro potřeby PBD Plickova 552</t>
  </si>
  <si>
    <t>,když provoláme</t>
  </si>
  <si>
    <t>Závěr</t>
  </si>
  <si>
    <t>Měsíčně</t>
  </si>
  <si>
    <t>Zhodnoceni nákladů za 3 roky v Kč</t>
  </si>
  <si>
    <t>paušál [Kč/měsíc]</t>
  </si>
  <si>
    <t>volné volání  [min/měs.]</t>
  </si>
  <si>
    <t>volání nad tarif [Kč/min]</t>
  </si>
  <si>
    <t>počet celkem provolaných minut za měsíc</t>
  </si>
  <si>
    <t>Ing.Michal Vozábal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</si>
</sst>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36"/>
      <color rgb="FF9C6500"/>
      <name val="Arial"/>
      <family val="2"/>
      <charset val="238"/>
    </font>
    <font>
      <sz val="18"/>
      <color theme="1"/>
      <name val="Arial"/>
      <family val="2"/>
      <charset val="238"/>
    </font>
    <font>
      <sz val="11"/>
      <color rgb="FF9C6500"/>
      <name val="Arial"/>
      <family val="2"/>
      <charset val="238"/>
    </font>
    <font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4" fillId="3" borderId="30" applyNumberFormat="0" applyAlignment="0" applyProtection="0"/>
    <xf numFmtId="0" fontId="3" fillId="2" borderId="0" applyNumberFormat="0" applyBorder="0" applyAlignment="0" applyProtection="0"/>
  </cellStyleXfs>
  <cellXfs count="54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4" xfId="2" applyFont="1" applyBorder="1" applyAlignment="1">
      <alignment horizontal="center" vertical="center"/>
    </xf>
    <xf numFmtId="0" fontId="3" fillId="2" borderId="4" xfId="2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3" borderId="30" xfId="1" applyAlignment="1">
      <alignment horizontal="center" vertical="center" wrapText="1"/>
    </xf>
    <xf numFmtId="0" fontId="4" fillId="3" borderId="30" xfId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14" xfId="2" applyFont="1" applyBorder="1" applyAlignment="1">
      <alignment horizontal="center" vertical="center"/>
    </xf>
    <xf numFmtId="0" fontId="6" fillId="2" borderId="15" xfId="2" applyFont="1" applyBorder="1" applyAlignment="1">
      <alignment horizontal="center" vertical="center"/>
    </xf>
    <xf numFmtId="0" fontId="6" fillId="2" borderId="16" xfId="2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3">
    <cellStyle name="Kontrolní buňka" xfId="1" builtinId="23"/>
    <cellStyle name="Neutrální" xfId="2" builtinId="2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2"/>
  <sheetViews>
    <sheetView tabSelected="1" workbookViewId="0">
      <selection activeCell="I7" sqref="I7"/>
    </sheetView>
  </sheetViews>
  <sheetFormatPr defaultRowHeight="15"/>
  <cols>
    <col min="2" max="2" width="25.7109375" bestFit="1" customWidth="1"/>
    <col min="3" max="3" width="13.28515625" bestFit="1" customWidth="1"/>
    <col min="4" max="4" width="16.28515625" bestFit="1" customWidth="1"/>
    <col min="5" max="5" width="9.140625" bestFit="1" customWidth="1"/>
    <col min="6" max="6" width="12.28515625" bestFit="1" customWidth="1"/>
    <col min="7" max="7" width="15" bestFit="1" customWidth="1"/>
  </cols>
  <sheetData>
    <row r="2" spans="2:7">
      <c r="B2" s="15"/>
      <c r="C2" s="15"/>
      <c r="D2" s="15"/>
      <c r="E2" s="15" t="s">
        <v>20</v>
      </c>
      <c r="F2" s="38" t="s">
        <v>31</v>
      </c>
      <c r="G2" s="38"/>
    </row>
    <row r="3" spans="2:7">
      <c r="B3" s="15"/>
      <c r="C3" s="15"/>
      <c r="D3" s="15"/>
      <c r="E3" s="15" t="s">
        <v>21</v>
      </c>
      <c r="F3" s="39">
        <v>40554</v>
      </c>
      <c r="G3" s="39"/>
    </row>
    <row r="4" spans="2:7" ht="15.75" thickBot="1">
      <c r="B4" s="15"/>
      <c r="C4" s="15"/>
      <c r="D4" s="15"/>
      <c r="E4" s="15"/>
      <c r="F4" s="15"/>
      <c r="G4" s="15"/>
    </row>
    <row r="5" spans="2:7" ht="21" thickBot="1">
      <c r="B5" s="48" t="s">
        <v>22</v>
      </c>
      <c r="C5" s="49"/>
      <c r="D5" s="49"/>
      <c r="E5" s="49"/>
      <c r="F5" s="49"/>
      <c r="G5" s="50"/>
    </row>
    <row r="6" spans="2:7" ht="15.75" thickBot="1">
      <c r="B6" s="2" t="s">
        <v>12</v>
      </c>
      <c r="C6" s="40" t="s">
        <v>0</v>
      </c>
      <c r="D6" s="41"/>
      <c r="E6" s="3" t="s">
        <v>1</v>
      </c>
      <c r="F6" s="40" t="s">
        <v>2</v>
      </c>
      <c r="G6" s="41"/>
    </row>
    <row r="7" spans="2:7" ht="15.75" thickBot="1">
      <c r="B7" s="27" t="s">
        <v>3</v>
      </c>
      <c r="C7" s="24" t="s">
        <v>4</v>
      </c>
      <c r="D7" s="25" t="s">
        <v>7</v>
      </c>
      <c r="E7" s="3" t="s">
        <v>8</v>
      </c>
      <c r="F7" s="24" t="s">
        <v>18</v>
      </c>
      <c r="G7" s="25" t="s">
        <v>19</v>
      </c>
    </row>
    <row r="8" spans="2:7">
      <c r="B8" s="26" t="s">
        <v>27</v>
      </c>
      <c r="C8" s="21">
        <v>300</v>
      </c>
      <c r="D8" s="22">
        <v>450</v>
      </c>
      <c r="E8" s="23">
        <v>500</v>
      </c>
      <c r="F8" s="21">
        <v>250</v>
      </c>
      <c r="G8" s="22">
        <v>500</v>
      </c>
    </row>
    <row r="9" spans="2:7">
      <c r="B9" s="4" t="s">
        <v>28</v>
      </c>
      <c r="C9" s="5">
        <v>40</v>
      </c>
      <c r="D9" s="6">
        <v>80</v>
      </c>
      <c r="E9" s="7">
        <v>60</v>
      </c>
      <c r="F9" s="5">
        <v>50</v>
      </c>
      <c r="G9" s="6">
        <v>125</v>
      </c>
    </row>
    <row r="10" spans="2:7">
      <c r="B10" s="13" t="s">
        <v>29</v>
      </c>
      <c r="C10" s="5">
        <v>5.6</v>
      </c>
      <c r="D10" s="6">
        <v>5</v>
      </c>
      <c r="E10" s="7">
        <v>4.9000000000000004</v>
      </c>
      <c r="F10" s="5">
        <v>5</v>
      </c>
      <c r="G10" s="6">
        <v>4</v>
      </c>
    </row>
    <row r="11" spans="2:7" ht="86.25" thickBot="1">
      <c r="B11" s="8" t="s">
        <v>5</v>
      </c>
      <c r="C11" s="9" t="s">
        <v>6</v>
      </c>
      <c r="D11" s="10" t="s">
        <v>11</v>
      </c>
      <c r="E11" s="11" t="s">
        <v>9</v>
      </c>
      <c r="F11" s="9" t="s">
        <v>10</v>
      </c>
      <c r="G11" s="10" t="s">
        <v>10</v>
      </c>
    </row>
    <row r="12" spans="2:7" ht="45" thickBot="1">
      <c r="B12" s="12" t="s">
        <v>30</v>
      </c>
      <c r="C12" s="42">
        <v>40</v>
      </c>
      <c r="D12" s="43"/>
      <c r="E12" s="43"/>
      <c r="F12" s="43"/>
      <c r="G12" s="44"/>
    </row>
    <row r="13" spans="2:7" ht="8.25" customHeight="1" thickBot="1">
      <c r="B13" s="20"/>
      <c r="C13" s="3"/>
      <c r="D13" s="3"/>
      <c r="E13" s="3"/>
      <c r="F13" s="3"/>
      <c r="G13" s="19"/>
    </row>
    <row r="14" spans="2:7" ht="23.25">
      <c r="B14" s="45" t="s">
        <v>26</v>
      </c>
      <c r="C14" s="46"/>
      <c r="D14" s="46"/>
      <c r="E14" s="46"/>
      <c r="F14" s="46"/>
      <c r="G14" s="47"/>
    </row>
    <row r="15" spans="2:7">
      <c r="B15" s="13" t="s">
        <v>13</v>
      </c>
      <c r="C15" s="14">
        <f>36*C8</f>
        <v>10800</v>
      </c>
      <c r="D15" s="6">
        <f>12*360+24*D8</f>
        <v>15120</v>
      </c>
      <c r="E15" s="7">
        <f>36*E8</f>
        <v>18000</v>
      </c>
      <c r="F15" s="5">
        <f>36*0.9*F8</f>
        <v>8100</v>
      </c>
      <c r="G15" s="6">
        <f>36*0.9*G8</f>
        <v>16200</v>
      </c>
    </row>
    <row r="16" spans="2:7" ht="15.75" customHeight="1" thickBot="1">
      <c r="B16" s="30" t="s">
        <v>14</v>
      </c>
      <c r="C16" s="31">
        <f>36*IF($C$12&gt;C9,(($C$12-C9)*C10),0)</f>
        <v>0</v>
      </c>
      <c r="D16" s="32">
        <f>36*IF($C$12&gt;D9,(($C$12-D9)*D10),0)</f>
        <v>0</v>
      </c>
      <c r="E16" s="33">
        <f>36*IF($C$12&gt;E9,(($C$12-E9)*E10),0)</f>
        <v>0</v>
      </c>
      <c r="F16" s="31">
        <f>36*IF($C$12&gt;F9,(($C$12-F9)*F10),0)</f>
        <v>0</v>
      </c>
      <c r="G16" s="32">
        <f>36*IF($C$12&gt;G9,(($C$12-G9)*G10),0)</f>
        <v>0</v>
      </c>
    </row>
    <row r="17" spans="2:7" ht="15.75" thickBot="1">
      <c r="B17" s="34" t="s">
        <v>15</v>
      </c>
      <c r="C17" s="35">
        <f>SUM(C15:C16)</f>
        <v>10800</v>
      </c>
      <c r="D17" s="36">
        <f>SUM(D15:D16)</f>
        <v>15120</v>
      </c>
      <c r="E17" s="37">
        <f>SUM(E15:E16)</f>
        <v>18000</v>
      </c>
      <c r="F17" s="35">
        <f>SUM(F15:F16)</f>
        <v>8100</v>
      </c>
      <c r="G17" s="36">
        <f>SUM(G15:G16)</f>
        <v>16200</v>
      </c>
    </row>
    <row r="18" spans="2:7" ht="16.5" thickTop="1" thickBot="1">
      <c r="B18" s="28" t="s">
        <v>25</v>
      </c>
      <c r="C18" s="29">
        <f>C17/36</f>
        <v>300</v>
      </c>
      <c r="D18" s="29">
        <f>D17/36</f>
        <v>420</v>
      </c>
      <c r="E18" s="29">
        <f>E17/36</f>
        <v>500</v>
      </c>
      <c r="F18" s="29">
        <f>F17/36</f>
        <v>225</v>
      </c>
      <c r="G18" s="29">
        <f>G17/36</f>
        <v>450</v>
      </c>
    </row>
    <row r="19" spans="2:7" ht="5.25" customHeight="1" thickTop="1" thickBot="1">
      <c r="B19" s="51"/>
      <c r="C19" s="52"/>
      <c r="D19" s="52"/>
      <c r="E19" s="52"/>
      <c r="F19" s="52"/>
      <c r="G19" s="53"/>
    </row>
    <row r="20" spans="2:7" ht="24" thickBot="1">
      <c r="B20" s="45" t="s">
        <v>24</v>
      </c>
      <c r="C20" s="46"/>
      <c r="D20" s="46"/>
      <c r="E20" s="46"/>
      <c r="F20" s="46"/>
      <c r="G20" s="47"/>
    </row>
    <row r="21" spans="2:7" ht="15.75" thickBot="1">
      <c r="B21" s="16" t="s">
        <v>16</v>
      </c>
      <c r="C21" s="17" t="str">
        <f>IF(C17=(MIN(C17:G17)),C7,IF(D17=(MIN(C17:G17)),D7,IF(E17=(MIN(C17:G17)),E7,IF(F17=(MIN(C17:G17)),F7,IF(G17=(MIN(C17:G17)),G7,0)))))</f>
        <v>"50"</v>
      </c>
      <c r="D21" s="3" t="s">
        <v>23</v>
      </c>
      <c r="E21" s="18">
        <f>C12</f>
        <v>40</v>
      </c>
      <c r="F21" s="3" t="s">
        <v>17</v>
      </c>
      <c r="G21" s="19"/>
    </row>
    <row r="22" spans="2:7">
      <c r="B22" s="1"/>
    </row>
  </sheetData>
  <mergeCells count="9">
    <mergeCell ref="B20:G20"/>
    <mergeCell ref="B19:G19"/>
    <mergeCell ref="F2:G2"/>
    <mergeCell ref="F3:G3"/>
    <mergeCell ref="C6:D6"/>
    <mergeCell ref="F6:G6"/>
    <mergeCell ref="C12:G12"/>
    <mergeCell ref="B14:G14"/>
    <mergeCell ref="B5:G5"/>
  </mergeCells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ÚJV Řež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Vozábal, ÚJV-EGP</dc:creator>
  <cp:lastModifiedBy>Vozabal</cp:lastModifiedBy>
  <dcterms:created xsi:type="dcterms:W3CDTF">2011-01-11T11:36:32Z</dcterms:created>
  <dcterms:modified xsi:type="dcterms:W3CDTF">2012-01-04T12:32:53Z</dcterms:modified>
</cp:coreProperties>
</file>